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2"/>
  </bookViews>
  <sheets>
    <sheet name="资产负债表" sheetId="1" r:id="rId1"/>
    <sheet name="利润表" sheetId="2" r:id="rId2"/>
    <sheet name="现金流量表" sheetId="3" r:id="rId3"/>
    <sheet name="担保余额变动表" sheetId="4" r:id="rId4"/>
    <sheet name="资产减值准备明细表（未用）" sheetId="5" r:id="rId5"/>
  </sheets>
  <externalReferences>
    <externalReference r:id="rId8"/>
  </externalReferences>
  <definedNames>
    <definedName name="_xlnm.Print_Area" localSheetId="3">'担保余额变动表'!$A$1:$C$19</definedName>
    <definedName name="_xlnm.Print_Area" localSheetId="1">'利润表'!$A$1:$C$30</definedName>
    <definedName name="_xlnm.Print_Area" localSheetId="2">'现金流量表'!$A$1:$F$38</definedName>
    <definedName name="_xlnm.Print_Area" localSheetId="0">'资产负债表'!$A$1:$F$38</definedName>
  </definedNames>
  <calcPr fullCalcOnLoad="1"/>
</workbook>
</file>

<file path=xl/comments4.xml><?xml version="1.0" encoding="utf-8"?>
<comments xmlns="http://schemas.openxmlformats.org/spreadsheetml/2006/main">
  <authors>
    <author>微软用户</author>
  </authors>
  <commentList>
    <comment ref="A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或有负债（开出担保保证）辅助账编制</t>
        </r>
      </text>
    </comment>
  </commentList>
</comments>
</file>

<file path=xl/sharedStrings.xml><?xml version="1.0" encoding="utf-8"?>
<sst xmlns="http://schemas.openxmlformats.org/spreadsheetml/2006/main" count="210" uniqueCount="193">
  <si>
    <t>资产</t>
  </si>
  <si>
    <t>年初数</t>
  </si>
  <si>
    <t xml:space="preserve">负债与所有者权益 </t>
  </si>
  <si>
    <t xml:space="preserve">流动资金 </t>
  </si>
  <si>
    <t xml:space="preserve">　 </t>
  </si>
  <si>
    <t xml:space="preserve">货币资金 </t>
  </si>
  <si>
    <t xml:space="preserve">短期借款 </t>
  </si>
  <si>
    <t xml:space="preserve">短期投资 </t>
  </si>
  <si>
    <t xml:space="preserve">应付款项 </t>
  </si>
  <si>
    <t xml:space="preserve">应收款项 </t>
  </si>
  <si>
    <t xml:space="preserve">存入保证金 </t>
  </si>
  <si>
    <t xml:space="preserve">待摊费用 </t>
  </si>
  <si>
    <t xml:space="preserve">存出保证金 </t>
  </si>
  <si>
    <t xml:space="preserve">一年内到期的长期债券投资 </t>
  </si>
  <si>
    <t xml:space="preserve">预提费用 </t>
  </si>
  <si>
    <t xml:space="preserve">其他流动资产 </t>
  </si>
  <si>
    <t xml:space="preserve">长期投资 </t>
  </si>
  <si>
    <t xml:space="preserve">预计负债 </t>
  </si>
  <si>
    <t xml:space="preserve">长期股权投资 </t>
  </si>
  <si>
    <t xml:space="preserve">一年内到期的长期负债 </t>
  </si>
  <si>
    <t xml:space="preserve">长期债权投资 </t>
  </si>
  <si>
    <t xml:space="preserve">其他流动负债 </t>
  </si>
  <si>
    <t xml:space="preserve">流动负债合计 </t>
  </si>
  <si>
    <t xml:space="preserve">长期负债 </t>
  </si>
  <si>
    <t xml:space="preserve">固定资产原价 </t>
  </si>
  <si>
    <t xml:space="preserve">长期借款 </t>
  </si>
  <si>
    <t xml:space="preserve">减：累计折扣 </t>
  </si>
  <si>
    <t xml:space="preserve">应付债券 </t>
  </si>
  <si>
    <t xml:space="preserve">固定资产净值 </t>
  </si>
  <si>
    <t xml:space="preserve">长期应付款 </t>
  </si>
  <si>
    <t xml:space="preserve">减：固定资产减值准备 </t>
  </si>
  <si>
    <t xml:space="preserve">专项应付款 </t>
  </si>
  <si>
    <t xml:space="preserve">固定资产净额 </t>
  </si>
  <si>
    <t xml:space="preserve">长期责任准备 </t>
  </si>
  <si>
    <t xml:space="preserve">固定资产整理 </t>
  </si>
  <si>
    <t xml:space="preserve">其他长期负债 </t>
  </si>
  <si>
    <t xml:space="preserve">固定资产合计 </t>
  </si>
  <si>
    <t xml:space="preserve">长期负债合计 </t>
  </si>
  <si>
    <t xml:space="preserve">负债合计 </t>
  </si>
  <si>
    <t xml:space="preserve">无形资产及其他资产 </t>
  </si>
  <si>
    <t xml:space="preserve">长期待摊费用 </t>
  </si>
  <si>
    <t xml:space="preserve">实收资本 </t>
  </si>
  <si>
    <t xml:space="preserve">抵债资产 </t>
  </si>
  <si>
    <t xml:space="preserve">资本公积 </t>
  </si>
  <si>
    <t xml:space="preserve">其他长期资产 </t>
  </si>
  <si>
    <t xml:space="preserve">担保扶持基金 </t>
  </si>
  <si>
    <t xml:space="preserve">无形资产及其他资产合计 </t>
  </si>
  <si>
    <t xml:space="preserve">盈余公积 </t>
  </si>
  <si>
    <t xml:space="preserve">一般风险准备 </t>
  </si>
  <si>
    <t xml:space="preserve">未分配利润 </t>
  </si>
  <si>
    <t xml:space="preserve">所有者权益合计 </t>
  </si>
  <si>
    <t xml:space="preserve">资产总计 </t>
  </si>
  <si>
    <t>项目</t>
  </si>
  <si>
    <t>本年累计数</t>
  </si>
  <si>
    <t xml:space="preserve">一、担保业务收入 </t>
  </si>
  <si>
    <t xml:space="preserve">其中：1.担保费收入 </t>
  </si>
  <si>
    <t xml:space="preserve">　　　2.手续费收入 </t>
  </si>
  <si>
    <t xml:space="preserve">　　　3.评审费收入 </t>
  </si>
  <si>
    <t xml:space="preserve">　　　4.追偿收入 </t>
  </si>
  <si>
    <t xml:space="preserve">　　　其他收入 </t>
  </si>
  <si>
    <t xml:space="preserve">二、担保业务成本 </t>
  </si>
  <si>
    <t xml:space="preserve">其中：1.保保赔偿支出 </t>
  </si>
  <si>
    <t xml:space="preserve">　　　2.分担保费支出 </t>
  </si>
  <si>
    <t xml:space="preserve">　　　3.手续费支出 </t>
  </si>
  <si>
    <t xml:space="preserve">　　　4.营业税金及附加 </t>
  </si>
  <si>
    <t xml:space="preserve">三、担保业务利润 </t>
  </si>
  <si>
    <t xml:space="preserve">加：利息净收入（净支出以“—”号填列 </t>
  </si>
  <si>
    <t xml:space="preserve">加：其他业务利润 </t>
  </si>
  <si>
    <t xml:space="preserve">减：营业费用 </t>
  </si>
  <si>
    <t xml:space="preserve">四、营业利润 </t>
  </si>
  <si>
    <t xml:space="preserve">五、扣除资产减值损失前利润总额（亏损以“—”号填列） </t>
  </si>
  <si>
    <t xml:space="preserve">　减：资产减值损失（转回的金额以“—”号填列） </t>
  </si>
  <si>
    <t xml:space="preserve">六、扣除资产损失后利润总额（亏损总额以“—”号填列） </t>
  </si>
  <si>
    <t xml:space="preserve">　减：所得税 </t>
  </si>
  <si>
    <t xml:space="preserve">七、净利润（净亏损以“—”号填栏） </t>
  </si>
  <si>
    <t>现金流量表</t>
  </si>
  <si>
    <t xml:space="preserve">     </t>
  </si>
  <si>
    <t>上年数</t>
  </si>
  <si>
    <t>本年数</t>
  </si>
  <si>
    <t xml:space="preserve">　收到的担保费收入 </t>
  </si>
  <si>
    <t xml:space="preserve">　收到的税费返还 </t>
  </si>
  <si>
    <t xml:space="preserve">　收到的其他与经营活动有关的现金 </t>
  </si>
  <si>
    <t xml:space="preserve">　担保代偿支付的现金 </t>
  </si>
  <si>
    <t xml:space="preserve">　支付给职工以及为职工支付的现金 </t>
  </si>
  <si>
    <t xml:space="preserve">支付的各项税费 </t>
  </si>
  <si>
    <t xml:space="preserve">支付的其他与经营活动有关的现金 </t>
  </si>
  <si>
    <t xml:space="preserve">经营活动产生的现金流量净额 </t>
  </si>
  <si>
    <t xml:space="preserve">二、投资活动产生的现金流量 </t>
  </si>
  <si>
    <t xml:space="preserve">收回投资所收到的现金 </t>
  </si>
  <si>
    <t xml:space="preserve">取得投资收益所收到的现金 </t>
  </si>
  <si>
    <t xml:space="preserve">处置固定资产、无形资产和其他长期资产所收回的现金净额 </t>
  </si>
  <si>
    <t xml:space="preserve">收到的其他与投资活动相关的现金 </t>
  </si>
  <si>
    <t xml:space="preserve">现金流入小计 </t>
  </si>
  <si>
    <t xml:space="preserve">购建固定资产、无形资产和其他长期资产所支付的现金 </t>
  </si>
  <si>
    <t xml:space="preserve">投资所支付的现金 </t>
  </si>
  <si>
    <t xml:space="preserve">支付其他与投资活动有关的现金 </t>
  </si>
  <si>
    <t xml:space="preserve">现金流出小计 </t>
  </si>
  <si>
    <t xml:space="preserve">投资活动产生的现金流量净额 </t>
  </si>
  <si>
    <t xml:space="preserve">三、筹资活动产生的现金流量 </t>
  </si>
  <si>
    <t xml:space="preserve">吸收投资所收到的现金 </t>
  </si>
  <si>
    <t xml:space="preserve">借款所收到的现金 </t>
  </si>
  <si>
    <t xml:space="preserve">收到的其他与筹资或顶有关的现金 </t>
  </si>
  <si>
    <t xml:space="preserve">偿还债务所支出的现金 </t>
  </si>
  <si>
    <t xml:space="preserve">分配股利、利润或偿付利息所支出的现金 </t>
  </si>
  <si>
    <t xml:space="preserve">支付的其他与筹资活动有关的现金 </t>
  </si>
  <si>
    <t xml:space="preserve">筹资活动产生的现金流量净额 </t>
  </si>
  <si>
    <t xml:space="preserve">四、汇率变动对现金的影响额 </t>
  </si>
  <si>
    <t xml:space="preserve">五、现金及现金等价物净增加额 </t>
  </si>
  <si>
    <t>补充资料</t>
  </si>
  <si>
    <t xml:space="preserve">1．将净利润调节为经营活动的现金流量： </t>
  </si>
  <si>
    <t xml:space="preserve">净利润 </t>
  </si>
  <si>
    <t xml:space="preserve">加：计提的风险准备 </t>
  </si>
  <si>
    <t xml:space="preserve">计提的资产减值准备 </t>
  </si>
  <si>
    <t xml:space="preserve">固定资产折扣 </t>
  </si>
  <si>
    <t xml:space="preserve">无形资产推销 </t>
  </si>
  <si>
    <t xml:space="preserve">长期待摊费用摊销 </t>
  </si>
  <si>
    <t xml:space="preserve">待摊费用减少（减：增加） </t>
  </si>
  <si>
    <t xml:space="preserve">预提费用增加（减：减少） </t>
  </si>
  <si>
    <t xml:space="preserve">处置固定资产、无形资产和其他长期资产的损失（减：收益） </t>
  </si>
  <si>
    <t xml:space="preserve">固定资产报废损失 </t>
  </si>
  <si>
    <t xml:space="preserve">投资损失（减：收益） </t>
  </si>
  <si>
    <t xml:space="preserve">经营性应收项目的减少（减：增加） </t>
  </si>
  <si>
    <t xml:space="preserve">经营性应付项目的增加（减：减少） </t>
  </si>
  <si>
    <t xml:space="preserve">2、不涉及现金收支的投资和筹资活动 </t>
  </si>
  <si>
    <t xml:space="preserve">债务转为资本 </t>
  </si>
  <si>
    <t xml:space="preserve">一年内到期的可转换公司债券 </t>
  </si>
  <si>
    <t xml:space="preserve">融资租入固定资产 </t>
  </si>
  <si>
    <t xml:space="preserve">3、现金及现金等价物净增加情况 </t>
  </si>
  <si>
    <t xml:space="preserve">　现金的期末余额 </t>
  </si>
  <si>
    <t xml:space="preserve">减：现金的期初余额 </t>
  </si>
  <si>
    <t xml:space="preserve">加：现金等价物的期末余额 </t>
  </si>
  <si>
    <t xml:space="preserve">减：现金等价物的期初余额 </t>
  </si>
  <si>
    <t xml:space="preserve">现金及现金等价物净增加额 </t>
  </si>
  <si>
    <t>资产减值准备明细表</t>
  </si>
  <si>
    <t>会担保01表附1表</t>
  </si>
  <si>
    <t>行次②</t>
  </si>
  <si>
    <t>年初余额③</t>
  </si>
  <si>
    <t>本年增加数④</t>
  </si>
  <si>
    <t>本年减少数</t>
  </si>
  <si>
    <t>年末余额</t>
  </si>
  <si>
    <t>固定资产回升转回数⑤</t>
  </si>
  <si>
    <t>其他原因的转出数⑥</t>
  </si>
  <si>
    <t>合计⑦</t>
  </si>
  <si>
    <t xml:space="preserve">一、坏帐准备合计 </t>
  </si>
  <si>
    <t xml:space="preserve">二、长期投资减值准备合计 </t>
  </si>
  <si>
    <t xml:space="preserve">其中：长期股权投资 </t>
  </si>
  <si>
    <t xml:space="preserve">三、固定资产减值准备合计 </t>
  </si>
  <si>
    <t xml:space="preserve">其中：服务、建筑物 </t>
  </si>
  <si>
    <t xml:space="preserve">四、无形资产减值准备 </t>
  </si>
  <si>
    <t xml:space="preserve">五、委托贷款减值准备 </t>
  </si>
  <si>
    <t xml:space="preserve">六、低债资产减值准备 </t>
  </si>
  <si>
    <t xml:space="preserve">七、总计 </t>
  </si>
  <si>
    <t>担保余额变动表</t>
  </si>
  <si>
    <t xml:space="preserve">其中：短期担保余额 </t>
  </si>
  <si>
    <t xml:space="preserve">　　长期担保余额 </t>
  </si>
  <si>
    <t xml:space="preserve">二、本期增加担保余额 </t>
  </si>
  <si>
    <t xml:space="preserve">　　　长期担保余额 </t>
  </si>
  <si>
    <t xml:space="preserve">三、本期解除担保金额 </t>
  </si>
  <si>
    <t xml:space="preserve">　　其中：短期担保余额 </t>
  </si>
  <si>
    <t xml:space="preserve">四、期末在保金额 </t>
  </si>
  <si>
    <t xml:space="preserve">一、期初担保余额 </t>
  </si>
  <si>
    <t>其他</t>
  </si>
  <si>
    <t xml:space="preserve">一、经营活动产生的现金流量： </t>
  </si>
  <si>
    <t xml:space="preserve">经营活动产生的现金流量的净额 </t>
  </si>
  <si>
    <t>资 产 负 债 表</t>
  </si>
  <si>
    <t>利 润 表</t>
  </si>
  <si>
    <t xml:space="preserve">流动资产合计 </t>
  </si>
  <si>
    <t xml:space="preserve">长期投资合计 </t>
  </si>
  <si>
    <t xml:space="preserve">固定资产： </t>
  </si>
  <si>
    <t xml:space="preserve">无形资产 </t>
  </si>
  <si>
    <t xml:space="preserve">负债及所有者权益合计 </t>
  </si>
  <si>
    <t xml:space="preserve">所有者权益 </t>
  </si>
  <si>
    <t xml:space="preserve">流动负债 </t>
  </si>
  <si>
    <t xml:space="preserve">现金流入小计 </t>
  </si>
  <si>
    <t xml:space="preserve">现金支出小计 </t>
  </si>
  <si>
    <t xml:space="preserve">　　　5.其他支出 </t>
  </si>
  <si>
    <t xml:space="preserve">加：投资收益(投资损失以“—”号填列) </t>
  </si>
  <si>
    <t xml:space="preserve">加：营业外净收入（净亏损以“—”号填列） </t>
  </si>
  <si>
    <t>财务费用</t>
  </si>
  <si>
    <t>存出担保保证金本年减少额（减：增加额）</t>
  </si>
  <si>
    <t>期末数</t>
  </si>
  <si>
    <t>上年同期数</t>
  </si>
  <si>
    <t xml:space="preserve">应付工资及福利费 </t>
  </si>
  <si>
    <t xml:space="preserve">未到期责任准备 </t>
  </si>
  <si>
    <t>担保赔偿准备</t>
  </si>
  <si>
    <t xml:space="preserve">应交税费 </t>
  </si>
  <si>
    <t xml:space="preserve">减：管理费用 </t>
  </si>
  <si>
    <t>本期数</t>
  </si>
  <si>
    <t>上年同期数</t>
  </si>
  <si>
    <t>年初余额</t>
  </si>
  <si>
    <t>期末余额</t>
  </si>
  <si>
    <t xml:space="preserve">    其中：短期担保余额 </t>
  </si>
  <si>
    <t>报表单位：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</si>
</sst>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#,##0.00_ "/>
    <numFmt numFmtId="182" formatCode="0.00_ "/>
    <numFmt numFmtId="183" formatCode="yyyy&quot;年&quot;m&quot;月&quot;;@"/>
  </numFmts>
  <fonts count="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181" fontId="1" fillId="0" borderId="5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center" vertical="center"/>
    </xf>
    <xf numFmtId="181" fontId="1" fillId="3" borderId="5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181" fontId="1" fillId="0" borderId="6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 wrapText="1"/>
    </xf>
    <xf numFmtId="181" fontId="1" fillId="0" borderId="4" xfId="0" applyNumberFormat="1" applyFont="1" applyBorder="1" applyAlignment="1">
      <alignment vertical="center"/>
    </xf>
    <xf numFmtId="0" fontId="1" fillId="2" borderId="0" xfId="0" applyFont="1" applyFill="1" applyAlignment="1">
      <alignment vertical="top" wrapText="1"/>
    </xf>
    <xf numFmtId="0" fontId="4" fillId="2" borderId="7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180" fontId="3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57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183" fontId="1" fillId="2" borderId="0" xfId="0" applyNumberFormat="1" applyFont="1" applyFill="1" applyAlignment="1">
      <alignment horizontal="center" vertical="top" wrapText="1"/>
    </xf>
    <xf numFmtId="180" fontId="1" fillId="2" borderId="0" xfId="0" applyNumberFormat="1" applyFont="1" applyFill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0&#23457;&#35745;\&#22269;&#36164;&#25152;&#23646;&#21333;&#20301;\&#20449;&#39536;&#25285;&#20445;&#20844;&#21496;&#38468;&#27880;&#21450;&#30456;&#20851;&#20107;&#39033;\&#20869;&#36164;&#25253;&#34920;-&#25285;&#20445;&#20225;&#199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"/>
      <sheetName val="利润表"/>
      <sheetName val="试算（损益）"/>
      <sheetName val="试算（资产）"/>
      <sheetName val="试算（负债）"/>
      <sheetName val="资产负债 (审后)"/>
      <sheetName val="利润表 (审后)"/>
      <sheetName val="现金流量"/>
      <sheetName val="流量表底稿"/>
      <sheetName val="分析测试-资产负债"/>
      <sheetName val="分析测试-收入费用"/>
      <sheetName val="分析测试-比率"/>
      <sheetName val="所得税"/>
      <sheetName val="所得税附表"/>
    </sheetNames>
    <sheetDataSet>
      <sheetData sheetId="6">
        <row r="14">
          <cell r="E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Zeros="0" workbookViewId="0" topLeftCell="A19">
      <selection activeCell="D43" sqref="D43"/>
    </sheetView>
  </sheetViews>
  <sheetFormatPr defaultColWidth="9.00390625" defaultRowHeight="14.25"/>
  <cols>
    <col min="1" max="1" width="21.00390625" style="0" customWidth="1"/>
    <col min="2" max="2" width="12.375" style="0" customWidth="1"/>
    <col min="3" max="3" width="11.125" style="0" customWidth="1"/>
    <col min="4" max="4" width="18.00390625" style="0" customWidth="1"/>
    <col min="5" max="5" width="13.00390625" style="0" customWidth="1"/>
    <col min="6" max="6" width="12.125" style="0" customWidth="1"/>
    <col min="7" max="7" width="12.75390625" style="0" bestFit="1" customWidth="1"/>
  </cols>
  <sheetData>
    <row r="1" spans="1:6" ht="15" customHeight="1">
      <c r="A1" s="33"/>
      <c r="B1" s="33"/>
      <c r="C1" s="33"/>
      <c r="D1" s="33"/>
      <c r="E1" s="33"/>
      <c r="F1" s="33"/>
    </row>
    <row r="2" spans="1:6" ht="20.25">
      <c r="A2" s="35" t="s">
        <v>164</v>
      </c>
      <c r="B2" s="35"/>
      <c r="C2" s="35"/>
      <c r="D2" s="35"/>
      <c r="E2" s="35"/>
      <c r="F2" s="35"/>
    </row>
    <row r="3" spans="1:6" ht="14.25">
      <c r="A3" s="36"/>
      <c r="B3" s="36"/>
      <c r="C3" s="36"/>
      <c r="D3" s="36"/>
      <c r="E3" s="36"/>
      <c r="F3" s="36"/>
    </row>
    <row r="4" spans="1:6" ht="14.25">
      <c r="A4" s="37">
        <v>40298</v>
      </c>
      <c r="B4" s="37"/>
      <c r="C4" s="37"/>
      <c r="D4" s="37"/>
      <c r="E4" s="37"/>
      <c r="F4" s="37"/>
    </row>
    <row r="5" spans="1:6" ht="23.25" customHeight="1">
      <c r="A5" s="34" t="s">
        <v>192</v>
      </c>
      <c r="B5" s="34"/>
      <c r="C5" s="34"/>
      <c r="D5" s="34"/>
      <c r="E5" s="34"/>
      <c r="F5" s="34"/>
    </row>
    <row r="6" spans="1:6" s="17" customFormat="1" ht="18" customHeight="1">
      <c r="A6" s="16" t="s">
        <v>0</v>
      </c>
      <c r="B6" s="16" t="s">
        <v>1</v>
      </c>
      <c r="C6" s="16" t="s">
        <v>180</v>
      </c>
      <c r="D6" s="16" t="s">
        <v>2</v>
      </c>
      <c r="E6" s="16" t="s">
        <v>1</v>
      </c>
      <c r="F6" s="16" t="s">
        <v>180</v>
      </c>
    </row>
    <row r="7" spans="1:6" s="7" customFormat="1" ht="18" customHeight="1">
      <c r="A7" s="6" t="s">
        <v>3</v>
      </c>
      <c r="B7" s="6" t="s">
        <v>4</v>
      </c>
      <c r="C7" s="6" t="s">
        <v>4</v>
      </c>
      <c r="D7" s="6" t="s">
        <v>172</v>
      </c>
      <c r="E7" s="19" t="s">
        <v>4</v>
      </c>
      <c r="F7" s="19" t="s">
        <v>4</v>
      </c>
    </row>
    <row r="8" spans="1:6" s="7" customFormat="1" ht="18" customHeight="1">
      <c r="A8" s="20" t="s">
        <v>5</v>
      </c>
      <c r="B8" s="24"/>
      <c r="C8" s="24"/>
      <c r="D8" s="20" t="s">
        <v>6</v>
      </c>
      <c r="E8" s="24" t="s">
        <v>4</v>
      </c>
      <c r="F8" s="24" t="s">
        <v>4</v>
      </c>
    </row>
    <row r="9" spans="1:6" s="7" customFormat="1" ht="18" customHeight="1">
      <c r="A9" s="20" t="s">
        <v>7</v>
      </c>
      <c r="B9" s="24"/>
      <c r="C9" s="24"/>
      <c r="D9" s="20" t="s">
        <v>8</v>
      </c>
      <c r="E9" s="24"/>
      <c r="F9" s="24"/>
    </row>
    <row r="10" spans="1:6" s="7" customFormat="1" ht="18" customHeight="1">
      <c r="A10" s="20" t="s">
        <v>9</v>
      </c>
      <c r="B10" s="24"/>
      <c r="C10" s="24"/>
      <c r="D10" s="20" t="s">
        <v>10</v>
      </c>
      <c r="E10" s="24"/>
      <c r="F10" s="24"/>
    </row>
    <row r="11" spans="1:6" s="7" customFormat="1" ht="18" customHeight="1">
      <c r="A11" s="20" t="s">
        <v>11</v>
      </c>
      <c r="B11" s="24"/>
      <c r="C11" s="24"/>
      <c r="D11" s="20" t="s">
        <v>182</v>
      </c>
      <c r="E11" s="24"/>
      <c r="F11" s="24"/>
    </row>
    <row r="12" spans="1:6" s="7" customFormat="1" ht="18" customHeight="1">
      <c r="A12" s="20" t="s">
        <v>12</v>
      </c>
      <c r="B12" s="24"/>
      <c r="C12" s="24"/>
      <c r="D12" s="20" t="s">
        <v>185</v>
      </c>
      <c r="E12" s="24"/>
      <c r="F12" s="24"/>
    </row>
    <row r="13" spans="1:6" s="7" customFormat="1" ht="18" customHeight="1">
      <c r="A13" s="9" t="s">
        <v>13</v>
      </c>
      <c r="B13" s="24"/>
      <c r="C13" s="24"/>
      <c r="D13" s="20" t="s">
        <v>14</v>
      </c>
      <c r="E13" s="24"/>
      <c r="F13" s="24"/>
    </row>
    <row r="14" spans="1:6" s="7" customFormat="1" ht="18" customHeight="1">
      <c r="A14" s="20" t="s">
        <v>15</v>
      </c>
      <c r="B14" s="24"/>
      <c r="C14" s="24"/>
      <c r="D14" s="20" t="s">
        <v>184</v>
      </c>
      <c r="E14" s="24"/>
      <c r="F14" s="24"/>
    </row>
    <row r="15" spans="1:6" s="7" customFormat="1" ht="18" customHeight="1">
      <c r="A15" s="4" t="s">
        <v>166</v>
      </c>
      <c r="B15" s="24">
        <f>SUM(B8:B14)</f>
        <v>0</v>
      </c>
      <c r="C15" s="24">
        <f>SUM(C8:C14)</f>
        <v>0</v>
      </c>
      <c r="D15" s="20" t="s">
        <v>183</v>
      </c>
      <c r="E15" s="28"/>
      <c r="F15" s="24"/>
    </row>
    <row r="16" spans="1:6" s="7" customFormat="1" ht="18" customHeight="1">
      <c r="A16" s="6" t="s">
        <v>16</v>
      </c>
      <c r="B16" s="24"/>
      <c r="C16" s="24"/>
      <c r="D16" s="20" t="s">
        <v>17</v>
      </c>
      <c r="E16" s="24"/>
      <c r="F16" s="24"/>
    </row>
    <row r="17" spans="1:6" s="7" customFormat="1" ht="18" customHeight="1">
      <c r="A17" s="20" t="s">
        <v>18</v>
      </c>
      <c r="B17" s="24"/>
      <c r="C17" s="24"/>
      <c r="D17" s="9" t="s">
        <v>19</v>
      </c>
      <c r="E17" s="24" t="s">
        <v>4</v>
      </c>
      <c r="F17" s="24"/>
    </row>
    <row r="18" spans="1:6" s="7" customFormat="1" ht="18" customHeight="1">
      <c r="A18" s="20" t="s">
        <v>20</v>
      </c>
      <c r="B18" s="24"/>
      <c r="C18" s="24"/>
      <c r="D18" s="20" t="s">
        <v>21</v>
      </c>
      <c r="E18" s="24"/>
      <c r="F18" s="24"/>
    </row>
    <row r="19" spans="1:7" s="7" customFormat="1" ht="18" customHeight="1">
      <c r="A19" s="4" t="s">
        <v>167</v>
      </c>
      <c r="B19" s="24">
        <v>0</v>
      </c>
      <c r="C19" s="24">
        <f>SUM(C17:C18)</f>
        <v>0</v>
      </c>
      <c r="D19" s="4" t="s">
        <v>22</v>
      </c>
      <c r="E19" s="24">
        <f>SUM(E8:E18)</f>
        <v>0</v>
      </c>
      <c r="F19" s="24">
        <f>SUM(F8:F18)</f>
        <v>0</v>
      </c>
      <c r="G19" s="26"/>
    </row>
    <row r="20" spans="1:7" s="7" customFormat="1" ht="18" customHeight="1">
      <c r="A20" s="6" t="s">
        <v>168</v>
      </c>
      <c r="B20" s="24"/>
      <c r="C20" s="24"/>
      <c r="D20" s="6" t="s">
        <v>23</v>
      </c>
      <c r="E20" s="24"/>
      <c r="F20" s="24"/>
      <c r="G20" s="26"/>
    </row>
    <row r="21" spans="1:6" s="7" customFormat="1" ht="18" customHeight="1">
      <c r="A21" s="20" t="s">
        <v>24</v>
      </c>
      <c r="B21" s="24"/>
      <c r="C21" s="24"/>
      <c r="D21" s="20" t="s">
        <v>25</v>
      </c>
      <c r="E21" s="24"/>
      <c r="F21" s="24"/>
    </row>
    <row r="22" spans="1:6" s="7" customFormat="1" ht="18" customHeight="1">
      <c r="A22" s="20" t="s">
        <v>26</v>
      </c>
      <c r="B22" s="24"/>
      <c r="C22" s="24"/>
      <c r="D22" s="20" t="s">
        <v>27</v>
      </c>
      <c r="E22" s="24"/>
      <c r="F22" s="24"/>
    </row>
    <row r="23" spans="1:6" s="7" customFormat="1" ht="18" customHeight="1">
      <c r="A23" s="20" t="s">
        <v>28</v>
      </c>
      <c r="B23" s="24">
        <f>B21-B22</f>
        <v>0</v>
      </c>
      <c r="C23" s="24">
        <f>C21-C22</f>
        <v>0</v>
      </c>
      <c r="D23" s="20" t="s">
        <v>29</v>
      </c>
      <c r="E23" s="24"/>
      <c r="F23" s="24"/>
    </row>
    <row r="24" spans="1:6" s="7" customFormat="1" ht="18" customHeight="1">
      <c r="A24" s="20" t="s">
        <v>30</v>
      </c>
      <c r="B24" s="24"/>
      <c r="C24" s="24"/>
      <c r="D24" s="20" t="s">
        <v>31</v>
      </c>
      <c r="E24" s="24"/>
      <c r="F24" s="24"/>
    </row>
    <row r="25" spans="1:6" s="7" customFormat="1" ht="18" customHeight="1">
      <c r="A25" s="20" t="s">
        <v>32</v>
      </c>
      <c r="B25" s="24">
        <f>B23-B24</f>
        <v>0</v>
      </c>
      <c r="C25" s="24">
        <f>C23-C24</f>
        <v>0</v>
      </c>
      <c r="D25" s="20" t="s">
        <v>33</v>
      </c>
      <c r="E25" s="24"/>
      <c r="F25" s="24"/>
    </row>
    <row r="26" spans="1:6" s="7" customFormat="1" ht="18" customHeight="1">
      <c r="A26" s="20" t="s">
        <v>34</v>
      </c>
      <c r="B26" s="24"/>
      <c r="C26" s="24"/>
      <c r="D26" s="20" t="s">
        <v>35</v>
      </c>
      <c r="E26" s="24"/>
      <c r="F26" s="24"/>
    </row>
    <row r="27" spans="1:6" s="7" customFormat="1" ht="18" customHeight="1">
      <c r="A27" s="4" t="s">
        <v>36</v>
      </c>
      <c r="B27" s="24">
        <f>B25+B26</f>
        <v>0</v>
      </c>
      <c r="C27" s="24">
        <f>C25+C26</f>
        <v>0</v>
      </c>
      <c r="D27" s="6" t="s">
        <v>37</v>
      </c>
      <c r="E27" s="24">
        <v>0</v>
      </c>
      <c r="F27" s="24">
        <f>SUM(F21:F26)</f>
        <v>0</v>
      </c>
    </row>
    <row r="28" spans="1:6" s="7" customFormat="1" ht="18" customHeight="1">
      <c r="A28" s="6"/>
      <c r="B28" s="24"/>
      <c r="C28" s="24"/>
      <c r="D28" s="4" t="s">
        <v>38</v>
      </c>
      <c r="E28" s="24">
        <f>E19+E27</f>
        <v>0</v>
      </c>
      <c r="F28" s="24">
        <f>F19+F27</f>
        <v>0</v>
      </c>
    </row>
    <row r="29" spans="1:6" s="7" customFormat="1" ht="18" customHeight="1">
      <c r="A29" s="9" t="s">
        <v>39</v>
      </c>
      <c r="B29" s="24"/>
      <c r="C29" s="24"/>
      <c r="D29" s="6"/>
      <c r="E29" s="24"/>
      <c r="F29" s="24"/>
    </row>
    <row r="30" spans="1:6" s="7" customFormat="1" ht="18" customHeight="1">
      <c r="A30" s="20" t="s">
        <v>169</v>
      </c>
      <c r="B30" s="24"/>
      <c r="C30" s="24"/>
      <c r="D30" s="6" t="s">
        <v>171</v>
      </c>
      <c r="E30" s="24"/>
      <c r="F30" s="24"/>
    </row>
    <row r="31" spans="1:6" s="7" customFormat="1" ht="18" customHeight="1">
      <c r="A31" s="20" t="s">
        <v>40</v>
      </c>
      <c r="B31" s="24"/>
      <c r="C31" s="24"/>
      <c r="D31" s="20" t="s">
        <v>41</v>
      </c>
      <c r="E31" s="24"/>
      <c r="F31" s="24"/>
    </row>
    <row r="32" spans="1:6" s="7" customFormat="1" ht="18" customHeight="1">
      <c r="A32" s="20" t="s">
        <v>42</v>
      </c>
      <c r="B32" s="24"/>
      <c r="C32" s="24"/>
      <c r="D32" s="20" t="s">
        <v>43</v>
      </c>
      <c r="E32" s="24"/>
      <c r="F32" s="24"/>
    </row>
    <row r="33" spans="1:6" s="7" customFormat="1" ht="18" customHeight="1">
      <c r="A33" s="20" t="s">
        <v>44</v>
      </c>
      <c r="B33" s="24"/>
      <c r="C33" s="24"/>
      <c r="D33" s="20" t="s">
        <v>45</v>
      </c>
      <c r="E33" s="24"/>
      <c r="F33" s="24"/>
    </row>
    <row r="34" spans="1:6" s="7" customFormat="1" ht="18" customHeight="1">
      <c r="A34" s="20" t="s">
        <v>46</v>
      </c>
      <c r="B34" s="24">
        <v>0</v>
      </c>
      <c r="C34" s="24">
        <f>SUM(C30:C33)</f>
        <v>0</v>
      </c>
      <c r="D34" s="20" t="s">
        <v>47</v>
      </c>
      <c r="E34" s="24"/>
      <c r="F34" s="24"/>
    </row>
    <row r="35" spans="1:6" s="7" customFormat="1" ht="18" customHeight="1">
      <c r="A35" s="6"/>
      <c r="B35" s="24"/>
      <c r="C35" s="24"/>
      <c r="D35" s="20" t="s">
        <v>48</v>
      </c>
      <c r="E35" s="24"/>
      <c r="F35" s="24"/>
    </row>
    <row r="36" spans="1:6" s="7" customFormat="1" ht="18" customHeight="1">
      <c r="A36" s="6"/>
      <c r="B36" s="24"/>
      <c r="C36" s="24"/>
      <c r="D36" s="20" t="s">
        <v>49</v>
      </c>
      <c r="E36" s="24"/>
      <c r="F36" s="24"/>
    </row>
    <row r="37" spans="1:6" s="7" customFormat="1" ht="18" customHeight="1">
      <c r="A37" s="6"/>
      <c r="B37" s="24"/>
      <c r="C37" s="24"/>
      <c r="D37" s="4" t="s">
        <v>50</v>
      </c>
      <c r="E37" s="24">
        <f>SUM(E31:E36)</f>
        <v>0</v>
      </c>
      <c r="F37" s="24">
        <f>SUM(F31:F36)</f>
        <v>0</v>
      </c>
    </row>
    <row r="38" spans="1:6" s="7" customFormat="1" ht="18" customHeight="1">
      <c r="A38" s="4" t="s">
        <v>51</v>
      </c>
      <c r="B38" s="24">
        <f>B15+B19+B27+B34</f>
        <v>0</v>
      </c>
      <c r="C38" s="24">
        <f>C15+C19+C27+C34</f>
        <v>0</v>
      </c>
      <c r="D38" s="4" t="s">
        <v>170</v>
      </c>
      <c r="E38" s="24">
        <f>E28+E37</f>
        <v>0</v>
      </c>
      <c r="F38" s="24">
        <f>F28+F37</f>
        <v>0</v>
      </c>
    </row>
    <row r="41" spans="4:6" ht="14.25">
      <c r="D41" s="25">
        <f>C38-F38</f>
        <v>0</v>
      </c>
      <c r="F41" s="25">
        <f>C38-F38</f>
        <v>0</v>
      </c>
    </row>
  </sheetData>
  <mergeCells count="5">
    <mergeCell ref="A1:F1"/>
    <mergeCell ref="A5:F5"/>
    <mergeCell ref="A2:F2"/>
    <mergeCell ref="A3:F3"/>
    <mergeCell ref="A4:F4"/>
  </mergeCells>
  <printOptions/>
  <pageMargins left="0.68" right="0.19" top="0.74" bottom="0.4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4"/>
  <sheetViews>
    <sheetView showZeros="0" workbookViewId="0" topLeftCell="A40">
      <selection activeCell="C22" sqref="C22"/>
    </sheetView>
  </sheetViews>
  <sheetFormatPr defaultColWidth="9.00390625" defaultRowHeight="14.25"/>
  <cols>
    <col min="1" max="1" width="39.75390625" style="0" customWidth="1"/>
    <col min="2" max="3" width="18.625" style="0" customWidth="1"/>
  </cols>
  <sheetData>
    <row r="1" spans="1:3" ht="14.25">
      <c r="A1" s="38"/>
      <c r="B1" s="38"/>
      <c r="C1" s="38"/>
    </row>
    <row r="2" spans="1:3" ht="20.25">
      <c r="A2" s="35" t="s">
        <v>165</v>
      </c>
      <c r="B2" s="35"/>
      <c r="C2" s="35"/>
    </row>
    <row r="3" spans="1:3" ht="14.25">
      <c r="A3" s="39">
        <v>40269</v>
      </c>
      <c r="B3" s="40"/>
      <c r="C3" s="40"/>
    </row>
    <row r="4" spans="1:3" ht="14.25" customHeight="1">
      <c r="A4" s="18" t="str">
        <f>'资产负债表'!A5</f>
        <v>报表单位：</v>
      </c>
      <c r="B4" s="1"/>
      <c r="C4" s="1"/>
    </row>
    <row r="5" spans="1:3" s="8" customFormat="1" ht="24.75" customHeight="1">
      <c r="A5" s="4" t="s">
        <v>52</v>
      </c>
      <c r="B5" s="4" t="s">
        <v>181</v>
      </c>
      <c r="C5" s="4" t="s">
        <v>53</v>
      </c>
    </row>
    <row r="6" spans="1:3" s="8" customFormat="1" ht="24.75" customHeight="1">
      <c r="A6" s="9" t="s">
        <v>54</v>
      </c>
      <c r="B6" s="24"/>
      <c r="C6" s="24">
        <f>SUM(C7:C11)</f>
        <v>0</v>
      </c>
    </row>
    <row r="7" spans="1:3" s="8" customFormat="1" ht="24.75" customHeight="1">
      <c r="A7" s="9" t="s">
        <v>55</v>
      </c>
      <c r="B7" s="24"/>
      <c r="C7" s="24"/>
    </row>
    <row r="8" spans="1:3" s="8" customFormat="1" ht="24.75" customHeight="1">
      <c r="A8" s="9" t="s">
        <v>56</v>
      </c>
      <c r="B8" s="24"/>
      <c r="C8" s="24"/>
    </row>
    <row r="9" spans="1:3" s="8" customFormat="1" ht="24.75" customHeight="1">
      <c r="A9" s="9" t="s">
        <v>57</v>
      </c>
      <c r="B9" s="24"/>
      <c r="C9" s="24"/>
    </row>
    <row r="10" spans="1:3" s="8" customFormat="1" ht="24.75" customHeight="1">
      <c r="A10" s="9" t="s">
        <v>58</v>
      </c>
      <c r="B10" s="24"/>
      <c r="C10" s="24"/>
    </row>
    <row r="11" spans="1:3" s="8" customFormat="1" ht="24.75" customHeight="1">
      <c r="A11" s="9" t="s">
        <v>59</v>
      </c>
      <c r="B11" s="24"/>
      <c r="C11" s="24"/>
    </row>
    <row r="12" spans="1:3" s="8" customFormat="1" ht="24.75" customHeight="1">
      <c r="A12" s="9" t="s">
        <v>60</v>
      </c>
      <c r="B12" s="24"/>
      <c r="C12" s="24">
        <f>SUM(C13:C17)</f>
        <v>0</v>
      </c>
    </row>
    <row r="13" spans="1:3" s="8" customFormat="1" ht="24.75" customHeight="1">
      <c r="A13" s="9" t="s">
        <v>61</v>
      </c>
      <c r="B13" s="24"/>
      <c r="C13" s="24"/>
    </row>
    <row r="14" spans="1:3" s="8" customFormat="1" ht="24.75" customHeight="1">
      <c r="A14" s="9" t="s">
        <v>62</v>
      </c>
      <c r="B14" s="24"/>
      <c r="C14" s="24"/>
    </row>
    <row r="15" spans="1:3" s="8" customFormat="1" ht="24.75" customHeight="1">
      <c r="A15" s="9" t="s">
        <v>63</v>
      </c>
      <c r="B15" s="24"/>
      <c r="C15" s="24"/>
    </row>
    <row r="16" spans="1:3" s="8" customFormat="1" ht="24.75" customHeight="1">
      <c r="A16" s="9" t="s">
        <v>64</v>
      </c>
      <c r="B16" s="24"/>
      <c r="C16" s="24"/>
    </row>
    <row r="17" spans="1:3" s="8" customFormat="1" ht="24.75" customHeight="1">
      <c r="A17" s="9" t="s">
        <v>175</v>
      </c>
      <c r="B17" s="24"/>
      <c r="C17" s="24"/>
    </row>
    <row r="18" spans="1:3" s="8" customFormat="1" ht="24.75" customHeight="1">
      <c r="A18" s="9" t="s">
        <v>65</v>
      </c>
      <c r="B18" s="24">
        <f>B6-B12</f>
        <v>0</v>
      </c>
      <c r="C18" s="24">
        <f>C6-C12</f>
        <v>0</v>
      </c>
    </row>
    <row r="19" spans="1:3" s="8" customFormat="1" ht="24.75" customHeight="1">
      <c r="A19" s="9" t="s">
        <v>66</v>
      </c>
      <c r="B19" s="24"/>
      <c r="C19" s="24"/>
    </row>
    <row r="20" spans="1:3" s="8" customFormat="1" ht="24.75" customHeight="1">
      <c r="A20" s="9" t="s">
        <v>67</v>
      </c>
      <c r="B20" s="24"/>
      <c r="C20" s="24">
        <f>'[1]利润表 (审后)'!$E$14</f>
        <v>0</v>
      </c>
    </row>
    <row r="21" spans="1:3" s="8" customFormat="1" ht="24.75" customHeight="1">
      <c r="A21" s="9" t="s">
        <v>68</v>
      </c>
      <c r="B21" s="24"/>
      <c r="C21" s="24"/>
    </row>
    <row r="22" spans="1:3" s="8" customFormat="1" ht="24.75" customHeight="1">
      <c r="A22" s="9" t="s">
        <v>186</v>
      </c>
      <c r="B22" s="24"/>
      <c r="C22" s="24"/>
    </row>
    <row r="23" spans="1:3" s="8" customFormat="1" ht="24.75" customHeight="1">
      <c r="A23" s="9" t="s">
        <v>176</v>
      </c>
      <c r="B23" s="24"/>
      <c r="C23" s="24"/>
    </row>
    <row r="24" spans="1:3" s="8" customFormat="1" ht="24.75" customHeight="1">
      <c r="A24" s="9" t="s">
        <v>69</v>
      </c>
      <c r="B24" s="24">
        <f>B18+B19+B20-B21+B23</f>
        <v>0</v>
      </c>
      <c r="C24" s="24">
        <f>C18+C19+C20-C21+C23-C22</f>
        <v>0</v>
      </c>
    </row>
    <row r="25" spans="1:3" s="8" customFormat="1" ht="24.75" customHeight="1">
      <c r="A25" s="24" t="s">
        <v>177</v>
      </c>
      <c r="B25" s="24"/>
      <c r="C25" s="24"/>
    </row>
    <row r="26" spans="1:3" s="8" customFormat="1" ht="24.75" customHeight="1">
      <c r="A26" s="9" t="s">
        <v>70</v>
      </c>
      <c r="B26" s="24">
        <f>B24+B25</f>
        <v>0</v>
      </c>
      <c r="C26" s="24">
        <f>C24+C25</f>
        <v>0</v>
      </c>
    </row>
    <row r="27" spans="1:3" s="8" customFormat="1" ht="24.75" customHeight="1">
      <c r="A27" s="9" t="s">
        <v>71</v>
      </c>
      <c r="B27" s="24"/>
      <c r="C27" s="24"/>
    </row>
    <row r="28" spans="1:3" s="8" customFormat="1" ht="24.75" customHeight="1">
      <c r="A28" s="9" t="s">
        <v>72</v>
      </c>
      <c r="B28" s="24">
        <f>B26-B27</f>
        <v>0</v>
      </c>
      <c r="C28" s="24">
        <f>C26-C27</f>
        <v>0</v>
      </c>
    </row>
    <row r="29" spans="1:3" s="8" customFormat="1" ht="24.75" customHeight="1">
      <c r="A29" s="9" t="s">
        <v>73</v>
      </c>
      <c r="B29" s="24"/>
      <c r="C29" s="24"/>
    </row>
    <row r="30" spans="1:3" s="8" customFormat="1" ht="24.75" customHeight="1">
      <c r="A30" s="9" t="s">
        <v>74</v>
      </c>
      <c r="B30" s="24">
        <f>B28-B29</f>
        <v>0</v>
      </c>
      <c r="C30" s="24">
        <f>C28-C29</f>
        <v>0</v>
      </c>
    </row>
    <row r="144" spans="1:3" ht="14.25">
      <c r="A144" s="33"/>
      <c r="B144" s="33"/>
      <c r="C144" s="33"/>
    </row>
  </sheetData>
  <mergeCells count="4">
    <mergeCell ref="A1:C1"/>
    <mergeCell ref="A2:C2"/>
    <mergeCell ref="A3:C3"/>
    <mergeCell ref="A144:C144"/>
  </mergeCells>
  <printOptions/>
  <pageMargins left="0.75" right="0.75" top="0.87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showZeros="0" tabSelected="1" workbookViewId="0" topLeftCell="A1">
      <selection activeCell="C30" sqref="C30"/>
    </sheetView>
  </sheetViews>
  <sheetFormatPr defaultColWidth="9.00390625" defaultRowHeight="14.25"/>
  <cols>
    <col min="1" max="1" width="28.00390625" style="0" customWidth="1"/>
    <col min="2" max="3" width="11.875" style="0" customWidth="1"/>
    <col min="4" max="4" width="27.125" style="0" customWidth="1"/>
    <col min="5" max="6" width="11.875" style="0" customWidth="1"/>
    <col min="7" max="7" width="16.125" style="0" bestFit="1" customWidth="1"/>
  </cols>
  <sheetData>
    <row r="1" spans="1:6" ht="20.25">
      <c r="A1" s="35" t="s">
        <v>75</v>
      </c>
      <c r="B1" s="35"/>
      <c r="C1" s="35"/>
      <c r="D1" s="35"/>
      <c r="E1" s="35"/>
      <c r="F1" s="35"/>
    </row>
    <row r="2" spans="1:6" ht="14.25">
      <c r="A2" s="41">
        <f>'利润表'!A3</f>
        <v>40269</v>
      </c>
      <c r="B2" s="41"/>
      <c r="C2" s="41"/>
      <c r="D2" s="41"/>
      <c r="E2" s="41"/>
      <c r="F2" s="41"/>
    </row>
    <row r="3" spans="1:6" ht="19.5" customHeight="1">
      <c r="A3" s="34" t="str">
        <f>'资产负债表'!A5</f>
        <v>报表单位：</v>
      </c>
      <c r="B3" s="34"/>
      <c r="C3" s="34"/>
      <c r="D3" s="34"/>
      <c r="E3" s="34"/>
      <c r="F3" s="34"/>
    </row>
    <row r="4" spans="1:6" s="11" customFormat="1" ht="21.75" customHeight="1">
      <c r="A4" s="10" t="s">
        <v>52</v>
      </c>
      <c r="B4" s="10" t="s">
        <v>188</v>
      </c>
      <c r="C4" s="10" t="s">
        <v>187</v>
      </c>
      <c r="D4" s="10" t="s">
        <v>108</v>
      </c>
      <c r="E4" s="10" t="s">
        <v>77</v>
      </c>
      <c r="F4" s="10" t="s">
        <v>78</v>
      </c>
    </row>
    <row r="5" spans="1:6" ht="21.75" customHeight="1">
      <c r="A5" s="12" t="s">
        <v>162</v>
      </c>
      <c r="B5" s="24"/>
      <c r="C5" s="24"/>
      <c r="D5" s="12" t="s">
        <v>109</v>
      </c>
      <c r="E5" s="24"/>
      <c r="F5" s="24"/>
    </row>
    <row r="6" spans="1:6" ht="21.75" customHeight="1">
      <c r="A6" s="12" t="s">
        <v>79</v>
      </c>
      <c r="B6" s="24"/>
      <c r="C6" s="24"/>
      <c r="D6" s="12" t="s">
        <v>110</v>
      </c>
      <c r="E6" s="24"/>
      <c r="F6" s="24">
        <f>'利润表'!C30</f>
        <v>0</v>
      </c>
    </row>
    <row r="7" spans="1:6" ht="21.75" customHeight="1">
      <c r="A7" s="12" t="s">
        <v>80</v>
      </c>
      <c r="B7" s="24"/>
      <c r="C7" s="24"/>
      <c r="D7" s="12" t="s">
        <v>111</v>
      </c>
      <c r="E7" s="24"/>
      <c r="F7" s="24">
        <f>'资产负债表'!F14+'资产负债表'!F15-'资产负债表'!E14-'资产负债表'!E15</f>
        <v>0</v>
      </c>
    </row>
    <row r="8" spans="1:6" ht="21.75" customHeight="1">
      <c r="A8" s="12" t="s">
        <v>81</v>
      </c>
      <c r="B8" s="24"/>
      <c r="C8" s="24"/>
      <c r="D8" s="12" t="s">
        <v>112</v>
      </c>
      <c r="E8" s="24"/>
      <c r="F8" s="24"/>
    </row>
    <row r="9" spans="1:6" ht="21.75" customHeight="1">
      <c r="A9" s="21" t="s">
        <v>173</v>
      </c>
      <c r="B9" s="24">
        <f>SUM(B6:B8)</f>
        <v>0</v>
      </c>
      <c r="C9" s="24"/>
      <c r="D9" s="12" t="s">
        <v>113</v>
      </c>
      <c r="E9" s="24"/>
      <c r="F9" s="24">
        <f>'资产负债表'!C22-'资产负债表'!B22</f>
        <v>0</v>
      </c>
    </row>
    <row r="10" spans="1:6" ht="21.75" customHeight="1">
      <c r="A10" s="12" t="s">
        <v>82</v>
      </c>
      <c r="B10" s="24"/>
      <c r="C10" s="24"/>
      <c r="D10" s="12" t="s">
        <v>114</v>
      </c>
      <c r="E10" s="24"/>
      <c r="F10" s="24"/>
    </row>
    <row r="11" spans="1:6" ht="21.75" customHeight="1">
      <c r="A11" s="12" t="s">
        <v>83</v>
      </c>
      <c r="B11" s="24"/>
      <c r="C11" s="24"/>
      <c r="D11" s="13" t="s">
        <v>115</v>
      </c>
      <c r="E11" s="24"/>
      <c r="F11" s="24"/>
    </row>
    <row r="12" spans="1:6" ht="21.75" customHeight="1">
      <c r="A12" s="12" t="s">
        <v>84</v>
      </c>
      <c r="B12" s="24"/>
      <c r="C12" s="24"/>
      <c r="D12" s="23"/>
      <c r="E12" s="24"/>
      <c r="F12" s="24"/>
    </row>
    <row r="13" spans="1:6" ht="21.75" customHeight="1">
      <c r="A13" s="12" t="s">
        <v>85</v>
      </c>
      <c r="B13" s="24"/>
      <c r="C13" s="24"/>
      <c r="D13" s="23"/>
      <c r="E13" s="24"/>
      <c r="F13" s="24"/>
    </row>
    <row r="14" spans="1:6" ht="21.75" customHeight="1">
      <c r="A14" s="21" t="s">
        <v>174</v>
      </c>
      <c r="B14" s="24">
        <f>SUM(B11:B13)</f>
        <v>0</v>
      </c>
      <c r="C14" s="24">
        <f>SUM(C10:C13)</f>
        <v>0</v>
      </c>
      <c r="D14" s="13" t="s">
        <v>179</v>
      </c>
      <c r="E14" s="24"/>
      <c r="F14" s="24">
        <f>'资产负债表'!B12-'资产负债表'!C12</f>
        <v>0</v>
      </c>
    </row>
    <row r="15" spans="1:6" ht="21.75" customHeight="1">
      <c r="A15" s="21" t="s">
        <v>86</v>
      </c>
      <c r="B15" s="24">
        <f>B9-B14</f>
        <v>0</v>
      </c>
      <c r="C15" s="24">
        <f>C9-C14</f>
        <v>0</v>
      </c>
      <c r="D15" s="15" t="s">
        <v>116</v>
      </c>
      <c r="E15" s="24"/>
      <c r="F15" s="24"/>
    </row>
    <row r="16" spans="1:6" ht="21.75" customHeight="1">
      <c r="A16" s="12" t="s">
        <v>87</v>
      </c>
      <c r="B16" s="24"/>
      <c r="C16" s="24"/>
      <c r="D16" s="14" t="s">
        <v>117</v>
      </c>
      <c r="E16" s="24"/>
      <c r="F16" s="24"/>
    </row>
    <row r="17" spans="1:6" ht="21.75" customHeight="1">
      <c r="A17" s="12" t="s">
        <v>88</v>
      </c>
      <c r="B17" s="24"/>
      <c r="C17" s="24"/>
      <c r="D17" s="12" t="s">
        <v>118</v>
      </c>
      <c r="E17" s="24"/>
      <c r="F17" s="24"/>
    </row>
    <row r="18" spans="1:6" ht="21.75" customHeight="1">
      <c r="A18" s="12" t="s">
        <v>89</v>
      </c>
      <c r="B18" s="24"/>
      <c r="C18" s="24"/>
      <c r="D18" s="12" t="s">
        <v>119</v>
      </c>
      <c r="E18" s="24"/>
      <c r="F18" s="24"/>
    </row>
    <row r="19" spans="1:6" ht="21.75" customHeight="1">
      <c r="A19" s="12" t="s">
        <v>90</v>
      </c>
      <c r="B19" s="24"/>
      <c r="C19" s="24"/>
      <c r="D19" s="12" t="s">
        <v>178</v>
      </c>
      <c r="E19" s="24"/>
      <c r="F19" s="24">
        <f>-'利润表'!C19</f>
        <v>0</v>
      </c>
    </row>
    <row r="20" spans="1:6" ht="21.75" customHeight="1">
      <c r="A20" s="12" t="s">
        <v>91</v>
      </c>
      <c r="B20" s="24"/>
      <c r="C20" s="24"/>
      <c r="D20" s="12" t="s">
        <v>120</v>
      </c>
      <c r="E20" s="24"/>
      <c r="F20" s="24"/>
    </row>
    <row r="21" spans="1:6" ht="21.75" customHeight="1">
      <c r="A21" s="21" t="s">
        <v>92</v>
      </c>
      <c r="B21" s="24">
        <v>0</v>
      </c>
      <c r="C21" s="24">
        <f>SUM(C17:C20)</f>
        <v>0</v>
      </c>
      <c r="D21" s="13" t="s">
        <v>121</v>
      </c>
      <c r="E21" s="24"/>
      <c r="F21" s="24">
        <f>'资产负债表'!B10-'资产负债表'!C10</f>
        <v>0</v>
      </c>
    </row>
    <row r="22" spans="1:6" ht="21.75" customHeight="1">
      <c r="A22" s="12" t="s">
        <v>93</v>
      </c>
      <c r="B22" s="24"/>
      <c r="C22" s="24"/>
      <c r="D22" s="15" t="s">
        <v>122</v>
      </c>
      <c r="E22" s="24"/>
      <c r="F22" s="24">
        <f>SUM('资产负债表'!F9:F12)-SUM('资产负债表'!E9:E13)</f>
        <v>0</v>
      </c>
    </row>
    <row r="23" spans="1:6" ht="21.75" customHeight="1">
      <c r="A23" s="12" t="s">
        <v>94</v>
      </c>
      <c r="B23" s="24"/>
      <c r="C23" s="24"/>
      <c r="D23" s="14" t="s">
        <v>161</v>
      </c>
      <c r="E23" s="24"/>
      <c r="F23" s="24"/>
    </row>
    <row r="24" spans="1:7" ht="21.75" customHeight="1">
      <c r="A24" s="12" t="s">
        <v>95</v>
      </c>
      <c r="B24" s="24"/>
      <c r="C24" s="24"/>
      <c r="D24" s="12" t="s">
        <v>163</v>
      </c>
      <c r="E24" s="24"/>
      <c r="F24" s="24">
        <f>SUM(F6:F23)</f>
        <v>0</v>
      </c>
      <c r="G24" s="25">
        <f>F24-C15</f>
        <v>0</v>
      </c>
    </row>
    <row r="25" spans="1:6" ht="21.75" customHeight="1">
      <c r="A25" s="21" t="s">
        <v>96</v>
      </c>
      <c r="B25" s="24"/>
      <c r="C25" s="24">
        <f>SUM(C22:C24)</f>
        <v>0</v>
      </c>
      <c r="D25" s="12"/>
      <c r="E25" s="24"/>
      <c r="F25" s="24"/>
    </row>
    <row r="26" spans="1:7" ht="21.75" customHeight="1">
      <c r="A26" s="21" t="s">
        <v>97</v>
      </c>
      <c r="B26" s="24"/>
      <c r="C26" s="24">
        <f>C21-C25</f>
        <v>0</v>
      </c>
      <c r="D26" s="12"/>
      <c r="E26" s="24"/>
      <c r="F26" s="24"/>
      <c r="G26" s="25"/>
    </row>
    <row r="27" spans="1:6" ht="21.75" customHeight="1">
      <c r="A27" s="12" t="s">
        <v>98</v>
      </c>
      <c r="B27" s="24"/>
      <c r="C27" s="24"/>
      <c r="D27" s="12"/>
      <c r="E27" s="24"/>
      <c r="F27" s="24"/>
    </row>
    <row r="28" spans="1:6" ht="21.75" customHeight="1">
      <c r="A28" s="12" t="s">
        <v>99</v>
      </c>
      <c r="B28" s="24"/>
      <c r="C28" s="24"/>
      <c r="D28" s="12"/>
      <c r="E28" s="24"/>
      <c r="F28" s="24"/>
    </row>
    <row r="29" spans="1:6" ht="21.75" customHeight="1">
      <c r="A29" s="12" t="s">
        <v>100</v>
      </c>
      <c r="B29" s="24"/>
      <c r="C29" s="24"/>
      <c r="D29" s="12" t="s">
        <v>123</v>
      </c>
      <c r="E29" s="24"/>
      <c r="F29" s="24"/>
    </row>
    <row r="30" spans="1:6" ht="21.75" customHeight="1">
      <c r="A30" s="12" t="s">
        <v>101</v>
      </c>
      <c r="B30" s="24"/>
      <c r="C30" s="24"/>
      <c r="D30" s="12" t="s">
        <v>124</v>
      </c>
      <c r="E30" s="24"/>
      <c r="F30" s="24"/>
    </row>
    <row r="31" spans="1:6" ht="21.75" customHeight="1">
      <c r="A31" s="21" t="s">
        <v>92</v>
      </c>
      <c r="B31" s="24">
        <f>SUM(B28:B30)</f>
        <v>0</v>
      </c>
      <c r="C31" s="24">
        <f>SUM(C28:C30)</f>
        <v>0</v>
      </c>
      <c r="D31" s="12" t="s">
        <v>125</v>
      </c>
      <c r="E31" s="24"/>
      <c r="F31" s="24"/>
    </row>
    <row r="32" spans="1:6" ht="21.75" customHeight="1">
      <c r="A32" s="12" t="s">
        <v>102</v>
      </c>
      <c r="B32" s="24"/>
      <c r="C32" s="24"/>
      <c r="D32" s="12" t="s">
        <v>126</v>
      </c>
      <c r="E32" s="24"/>
      <c r="F32" s="24"/>
    </row>
    <row r="33" spans="1:6" ht="21.75" customHeight="1">
      <c r="A33" s="12" t="s">
        <v>103</v>
      </c>
      <c r="B33" s="24"/>
      <c r="C33" s="24"/>
      <c r="D33" s="12" t="s">
        <v>127</v>
      </c>
      <c r="E33" s="24"/>
      <c r="F33" s="24"/>
    </row>
    <row r="34" spans="1:6" ht="21.75" customHeight="1">
      <c r="A34" s="12" t="s">
        <v>104</v>
      </c>
      <c r="B34" s="24"/>
      <c r="C34" s="24"/>
      <c r="D34" s="12" t="s">
        <v>128</v>
      </c>
      <c r="E34" s="24"/>
      <c r="F34" s="24">
        <f>'资产负债表'!C8</f>
        <v>0</v>
      </c>
    </row>
    <row r="35" spans="1:6" ht="21.75" customHeight="1">
      <c r="A35" s="21" t="s">
        <v>96</v>
      </c>
      <c r="B35" s="24"/>
      <c r="C35" s="24">
        <f>SUM(C32:C34)</f>
        <v>0</v>
      </c>
      <c r="D35" s="12" t="s">
        <v>129</v>
      </c>
      <c r="E35" s="24"/>
      <c r="F35" s="24">
        <f>'资产负债表'!B8</f>
        <v>0</v>
      </c>
    </row>
    <row r="36" spans="1:6" ht="21.75" customHeight="1">
      <c r="A36" s="21" t="s">
        <v>105</v>
      </c>
      <c r="B36" s="24">
        <f>B31-B35</f>
        <v>0</v>
      </c>
      <c r="C36" s="24">
        <f>C31-C35</f>
        <v>0</v>
      </c>
      <c r="D36" s="12" t="s">
        <v>130</v>
      </c>
      <c r="E36" s="24"/>
      <c r="F36" s="24">
        <f>'资产负债表'!C9</f>
        <v>0</v>
      </c>
    </row>
    <row r="37" spans="1:6" ht="21.75" customHeight="1">
      <c r="A37" s="22" t="s">
        <v>106</v>
      </c>
      <c r="B37" s="24"/>
      <c r="C37" s="24"/>
      <c r="D37" s="12" t="s">
        <v>131</v>
      </c>
      <c r="E37" s="24"/>
      <c r="F37" s="24">
        <f>E36</f>
        <v>0</v>
      </c>
    </row>
    <row r="38" spans="1:6" ht="21.75" customHeight="1">
      <c r="A38" s="22" t="s">
        <v>107</v>
      </c>
      <c r="B38" s="24"/>
      <c r="C38" s="24">
        <f>C37+C36+C26+C15</f>
        <v>0</v>
      </c>
      <c r="D38" s="12" t="s">
        <v>132</v>
      </c>
      <c r="E38" s="24"/>
      <c r="F38" s="24">
        <f>F34-F35+F36-F37</f>
        <v>0</v>
      </c>
    </row>
    <row r="39" spans="1:3" ht="14.25">
      <c r="A39" s="33"/>
      <c r="B39" s="33"/>
      <c r="C39" s="33"/>
    </row>
  </sheetData>
  <mergeCells count="4">
    <mergeCell ref="A39:C39"/>
    <mergeCell ref="A1:F1"/>
    <mergeCell ref="A2:F2"/>
    <mergeCell ref="A3:F3"/>
  </mergeCells>
  <printOptions/>
  <pageMargins left="0.59" right="0.16" top="0.79" bottom="0.8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8">
      <selection activeCell="B17" sqref="B17"/>
    </sheetView>
  </sheetViews>
  <sheetFormatPr defaultColWidth="9.00390625" defaultRowHeight="14.25"/>
  <cols>
    <col min="1" max="1" width="27.875" style="0" customWidth="1"/>
    <col min="2" max="3" width="22.50390625" style="0" customWidth="1"/>
    <col min="4" max="4" width="16.125" style="0" bestFit="1" customWidth="1"/>
  </cols>
  <sheetData>
    <row r="1" spans="1:3" ht="20.25">
      <c r="A1" s="35" t="s">
        <v>152</v>
      </c>
      <c r="B1" s="35"/>
      <c r="C1" s="35"/>
    </row>
    <row r="2" spans="2:3" ht="14.25">
      <c r="B2" s="1"/>
      <c r="C2" s="1"/>
    </row>
    <row r="3" spans="1:3" ht="14.25">
      <c r="A3" s="42">
        <f>'资产负债表'!A4</f>
        <v>40298</v>
      </c>
      <c r="B3" s="42"/>
      <c r="C3" s="42"/>
    </row>
    <row r="4" spans="1:3" ht="25.5" customHeight="1">
      <c r="A4" s="34" t="str">
        <f>'资产负债表'!A5</f>
        <v>报表单位：</v>
      </c>
      <c r="B4" s="34"/>
      <c r="C4" s="34"/>
    </row>
    <row r="5" spans="1:3" s="17" customFormat="1" ht="33" customHeight="1">
      <c r="A5" s="16" t="s">
        <v>52</v>
      </c>
      <c r="B5" s="16" t="s">
        <v>189</v>
      </c>
      <c r="C5" s="16" t="s">
        <v>190</v>
      </c>
    </row>
    <row r="6" spans="1:3" s="5" customFormat="1" ht="33" customHeight="1">
      <c r="A6" s="6" t="s">
        <v>160</v>
      </c>
      <c r="B6" s="24">
        <f>SUM(B7:B8)</f>
        <v>0</v>
      </c>
      <c r="C6" s="24">
        <f>SUM(C7:C8)</f>
        <v>19750000</v>
      </c>
    </row>
    <row r="7" spans="1:3" s="5" customFormat="1" ht="33" customHeight="1">
      <c r="A7" s="6" t="s">
        <v>153</v>
      </c>
      <c r="B7" s="24"/>
      <c r="C7" s="24">
        <v>19750000</v>
      </c>
    </row>
    <row r="8" spans="1:3" s="5" customFormat="1" ht="33" customHeight="1">
      <c r="A8" s="6" t="s">
        <v>154</v>
      </c>
      <c r="B8" s="24"/>
      <c r="C8" s="24"/>
    </row>
    <row r="9" spans="1:3" s="5" customFormat="1" ht="33" customHeight="1">
      <c r="A9" s="6"/>
      <c r="B9" s="24"/>
      <c r="C9" s="24"/>
    </row>
    <row r="10" spans="1:3" s="5" customFormat="1" ht="33" customHeight="1">
      <c r="A10" s="6" t="s">
        <v>155</v>
      </c>
      <c r="B10" s="24">
        <f>SUM(B11:B12)</f>
        <v>19750000</v>
      </c>
      <c r="C10" s="24">
        <f>SUM(C11:C12)</f>
        <v>11700000</v>
      </c>
    </row>
    <row r="11" spans="1:4" s="5" customFormat="1" ht="33" customHeight="1">
      <c r="A11" s="6" t="s">
        <v>153</v>
      </c>
      <c r="B11" s="24">
        <v>19750000</v>
      </c>
      <c r="C11" s="24">
        <v>11700000</v>
      </c>
      <c r="D11" s="27"/>
    </row>
    <row r="12" spans="1:3" s="5" customFormat="1" ht="33" customHeight="1">
      <c r="A12" s="6" t="s">
        <v>156</v>
      </c>
      <c r="B12" s="24"/>
      <c r="C12" s="24"/>
    </row>
    <row r="13" spans="1:3" s="5" customFormat="1" ht="33" customHeight="1">
      <c r="A13" s="6"/>
      <c r="B13" s="24"/>
      <c r="C13" s="24"/>
    </row>
    <row r="14" spans="1:3" s="5" customFormat="1" ht="33" customHeight="1">
      <c r="A14" s="6" t="s">
        <v>157</v>
      </c>
      <c r="B14" s="24"/>
      <c r="C14" s="24"/>
    </row>
    <row r="15" spans="1:3" s="5" customFormat="1" ht="33" customHeight="1">
      <c r="A15" s="6" t="s">
        <v>158</v>
      </c>
      <c r="B15" s="24"/>
      <c r="C15" s="24"/>
    </row>
    <row r="16" spans="1:3" s="5" customFormat="1" ht="33" customHeight="1">
      <c r="A16" s="6" t="s">
        <v>154</v>
      </c>
      <c r="B16" s="24"/>
      <c r="C16" s="24"/>
    </row>
    <row r="17" spans="1:3" s="5" customFormat="1" ht="33" customHeight="1">
      <c r="A17" s="6"/>
      <c r="B17" s="24"/>
      <c r="C17" s="24"/>
    </row>
    <row r="18" spans="1:3" s="5" customFormat="1" ht="33" customHeight="1">
      <c r="A18" s="29" t="s">
        <v>159</v>
      </c>
      <c r="B18" s="30">
        <f>B6+B10-B14</f>
        <v>19750000</v>
      </c>
      <c r="C18" s="30">
        <f>C6+C10-C14</f>
        <v>31450000</v>
      </c>
    </row>
    <row r="19" spans="1:5" s="5" customFormat="1" ht="33" customHeight="1">
      <c r="A19" s="31" t="s">
        <v>191</v>
      </c>
      <c r="B19" s="32">
        <f>B7+B11-B15</f>
        <v>19750000</v>
      </c>
      <c r="C19" s="32">
        <f>C7+C11-C15</f>
        <v>31450000</v>
      </c>
      <c r="D19" s="27">
        <f>C19-C7</f>
        <v>11700000</v>
      </c>
      <c r="E19" s="5">
        <f>120000/D19</f>
        <v>0.010256410256410256</v>
      </c>
    </row>
    <row r="20" spans="1:3" ht="33.75" customHeight="1">
      <c r="A20" s="6" t="s">
        <v>154</v>
      </c>
      <c r="B20" s="23"/>
      <c r="C20" s="23"/>
    </row>
  </sheetData>
  <mergeCells count="3">
    <mergeCell ref="A1:C1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4" sqref="A4:H4"/>
    </sheetView>
  </sheetViews>
  <sheetFormatPr defaultColWidth="9.00390625" defaultRowHeight="14.25"/>
  <sheetData>
    <row r="2" spans="1:8" ht="14.25">
      <c r="A2" s="33"/>
      <c r="B2" s="33"/>
      <c r="C2" s="33"/>
      <c r="D2" s="33"/>
      <c r="E2" s="33"/>
      <c r="F2" s="33"/>
      <c r="G2" s="33"/>
      <c r="H2" s="33"/>
    </row>
    <row r="3" spans="1:8" ht="14.25">
      <c r="A3" s="36" t="s">
        <v>133</v>
      </c>
      <c r="B3" s="36"/>
      <c r="C3" s="36"/>
      <c r="D3" s="36"/>
      <c r="E3" s="36"/>
      <c r="F3" s="36"/>
      <c r="G3" s="36"/>
      <c r="H3" s="36"/>
    </row>
    <row r="4" spans="1:8" ht="14.25">
      <c r="A4" s="36" t="s">
        <v>134</v>
      </c>
      <c r="B4" s="36"/>
      <c r="C4" s="36"/>
      <c r="D4" s="36"/>
      <c r="E4" s="36"/>
      <c r="F4" s="36"/>
      <c r="G4" s="36"/>
      <c r="H4" s="36"/>
    </row>
    <row r="5" spans="1:8" ht="14.25">
      <c r="A5" s="33" t="s">
        <v>76</v>
      </c>
      <c r="B5" s="33"/>
      <c r="C5" s="33"/>
      <c r="D5" s="33"/>
      <c r="E5" s="33"/>
      <c r="F5" s="33"/>
      <c r="G5" s="33"/>
      <c r="H5" s="33"/>
    </row>
    <row r="6" spans="1:8" ht="14.25">
      <c r="A6" s="49" t="str">
        <f>'资产负债表'!A5</f>
        <v>报表单位：</v>
      </c>
      <c r="B6" s="49"/>
      <c r="C6" s="49"/>
      <c r="D6" s="49"/>
      <c r="E6" s="49"/>
      <c r="F6" s="49"/>
      <c r="G6" s="49"/>
      <c r="H6" s="49"/>
    </row>
    <row r="7" spans="1:8" ht="14.25">
      <c r="A7" s="44" t="s">
        <v>52</v>
      </c>
      <c r="B7" s="44" t="s">
        <v>135</v>
      </c>
      <c r="C7" s="44" t="s">
        <v>136</v>
      </c>
      <c r="D7" s="44" t="s">
        <v>137</v>
      </c>
      <c r="E7" s="46" t="s">
        <v>138</v>
      </c>
      <c r="F7" s="47"/>
      <c r="G7" s="48"/>
      <c r="H7" s="44" t="s">
        <v>139</v>
      </c>
    </row>
    <row r="8" spans="1:8" ht="22.5">
      <c r="A8" s="45"/>
      <c r="B8" s="45"/>
      <c r="C8" s="45"/>
      <c r="D8" s="45"/>
      <c r="E8" s="2" t="s">
        <v>140</v>
      </c>
      <c r="F8" s="2" t="s">
        <v>141</v>
      </c>
      <c r="G8" s="2" t="s">
        <v>142</v>
      </c>
      <c r="H8" s="45"/>
    </row>
    <row r="9" spans="1:8" ht="22.5">
      <c r="A9" s="3" t="s">
        <v>143</v>
      </c>
      <c r="B9" s="3">
        <v>1</v>
      </c>
      <c r="C9" s="3"/>
      <c r="D9" s="3"/>
      <c r="E9" s="3"/>
      <c r="F9" s="3"/>
      <c r="G9" s="3"/>
      <c r="H9" s="3"/>
    </row>
    <row r="10" spans="1:8" ht="33.75">
      <c r="A10" s="3" t="s">
        <v>144</v>
      </c>
      <c r="B10" s="3">
        <v>2</v>
      </c>
      <c r="C10" s="3"/>
      <c r="D10" s="3"/>
      <c r="E10" s="3"/>
      <c r="F10" s="3"/>
      <c r="G10" s="3"/>
      <c r="H10" s="3"/>
    </row>
    <row r="11" spans="1:8" ht="22.5">
      <c r="A11" s="3" t="s">
        <v>145</v>
      </c>
      <c r="B11" s="3">
        <v>3</v>
      </c>
      <c r="C11" s="3"/>
      <c r="D11" s="3"/>
      <c r="E11" s="3"/>
      <c r="F11" s="3"/>
      <c r="G11" s="3"/>
      <c r="H11" s="3"/>
    </row>
    <row r="12" spans="1:8" ht="22.5">
      <c r="A12" s="3" t="s">
        <v>20</v>
      </c>
      <c r="B12" s="3">
        <v>4</v>
      </c>
      <c r="C12" s="3"/>
      <c r="D12" s="3"/>
      <c r="E12" s="3"/>
      <c r="F12" s="3"/>
      <c r="G12" s="3"/>
      <c r="H12" s="3"/>
    </row>
    <row r="13" spans="1:8" ht="33.75">
      <c r="A13" s="3" t="s">
        <v>146</v>
      </c>
      <c r="B13" s="3">
        <v>5</v>
      </c>
      <c r="C13" s="3"/>
      <c r="D13" s="3"/>
      <c r="E13" s="3"/>
      <c r="F13" s="3"/>
      <c r="G13" s="3"/>
      <c r="H13" s="3"/>
    </row>
    <row r="14" spans="1:8" ht="22.5">
      <c r="A14" s="3" t="s">
        <v>147</v>
      </c>
      <c r="B14" s="3">
        <v>6</v>
      </c>
      <c r="C14" s="3"/>
      <c r="D14" s="3"/>
      <c r="E14" s="3"/>
      <c r="F14" s="3"/>
      <c r="G14" s="3"/>
      <c r="H14" s="3"/>
    </row>
    <row r="15" spans="1:8" ht="22.5">
      <c r="A15" s="3" t="s">
        <v>148</v>
      </c>
      <c r="B15" s="3">
        <v>7</v>
      </c>
      <c r="C15" s="3"/>
      <c r="D15" s="3"/>
      <c r="E15" s="3"/>
      <c r="F15" s="3"/>
      <c r="G15" s="3"/>
      <c r="H15" s="3"/>
    </row>
    <row r="16" spans="1:8" ht="22.5">
      <c r="A16" s="3" t="s">
        <v>149</v>
      </c>
      <c r="B16" s="3">
        <v>9</v>
      </c>
      <c r="C16" s="3"/>
      <c r="D16" s="3"/>
      <c r="E16" s="3"/>
      <c r="F16" s="3"/>
      <c r="G16" s="3"/>
      <c r="H16" s="3"/>
    </row>
    <row r="17" spans="1:8" ht="22.5">
      <c r="A17" s="3" t="s">
        <v>150</v>
      </c>
      <c r="B17" s="3">
        <v>10</v>
      </c>
      <c r="C17" s="3"/>
      <c r="D17" s="3"/>
      <c r="E17" s="3"/>
      <c r="F17" s="3"/>
      <c r="G17" s="3"/>
      <c r="H17" s="3"/>
    </row>
    <row r="18" spans="1:8" ht="14.25">
      <c r="A18" s="3" t="s">
        <v>151</v>
      </c>
      <c r="B18" s="3">
        <v>11</v>
      </c>
      <c r="C18" s="3"/>
      <c r="D18" s="3"/>
      <c r="E18" s="3"/>
      <c r="F18" s="3"/>
      <c r="G18" s="3"/>
      <c r="H18" s="3"/>
    </row>
    <row r="19" spans="1:8" ht="14.25">
      <c r="A19" s="3"/>
      <c r="B19" s="3"/>
      <c r="C19" s="3"/>
      <c r="D19" s="3"/>
      <c r="E19" s="3"/>
      <c r="F19" s="3"/>
      <c r="G19" s="3"/>
      <c r="H19" s="3"/>
    </row>
    <row r="20" spans="1:8" ht="14.25">
      <c r="A20" s="43"/>
      <c r="B20" s="43"/>
      <c r="C20" s="43"/>
      <c r="D20" s="43"/>
      <c r="E20" s="43"/>
      <c r="F20" s="43"/>
      <c r="G20" s="43"/>
      <c r="H20" s="43"/>
    </row>
  </sheetData>
  <mergeCells count="12">
    <mergeCell ref="A5:H5"/>
    <mergeCell ref="A6:H6"/>
    <mergeCell ref="A2:H2"/>
    <mergeCell ref="A3:H3"/>
    <mergeCell ref="A4:H4"/>
    <mergeCell ref="A20:H20"/>
    <mergeCell ref="D7:D8"/>
    <mergeCell ref="E7:G7"/>
    <mergeCell ref="H7:H8"/>
    <mergeCell ref="A7:A8"/>
    <mergeCell ref="B7:B8"/>
    <mergeCell ref="C7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2010-05-26T06:38:57Z</cp:lastPrinted>
  <dcterms:created xsi:type="dcterms:W3CDTF">2010-04-06T07:17:20Z</dcterms:created>
  <dcterms:modified xsi:type="dcterms:W3CDTF">2010-06-04T08:06:25Z</dcterms:modified>
  <cp:category/>
  <cp:version/>
  <cp:contentType/>
  <cp:contentStatus/>
</cp:coreProperties>
</file>